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13 PSPA CC9 Weekly Raw Data/20210513 PSPA CC9 Weekly Raw Data/"/>
    </mc:Choice>
  </mc:AlternateContent>
  <xr:revisionPtr revIDLastSave="27" documentId="13_ncr:1_{88E43C5A-9E93-472D-99EB-C25CA07802EF}" xr6:coauthVersionLast="46" xr6:coauthVersionMax="46" xr10:uidLastSave="{B17A20B4-9256-42ED-A324-3260D0C3DB66}"/>
  <bookViews>
    <workbookView xWindow="1770" yWindow="384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<sst xmlns="http://schemas.openxmlformats.org/spreadsheetml/2006/main" count="144" uniqueCount="56">
  <si>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</si>
  <si>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</si>
  <si>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</si>
  <si>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</si>
  <si>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</si>
  <si>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</si>
  <si>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</si>
  <si>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</si>
  <si>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</si>
  <si>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</si>
  <si>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</si>
  <si>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</si>
  <si>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</si>
  <si>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</si>
  <si>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</si>
  <si>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</si>
  <si>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</si>
  <si>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</si>
  <si>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</si>
  <si>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</si>
  <si>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</si>
  <si>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</si>
  <si>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</si>
  <si>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</si>
  <si>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</si>
  <si>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</si>
  <si>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</si>
  <si>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</si>
  <si>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</si>
  <si>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</si>
  <si>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</si>
  <si>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</si>
  <si>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</si>
  <si>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</si>
  <si>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</si>
  <si>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</si>
  <si>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</si>
  <si>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</si>
  <si>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</si>
  <si>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</si>
  <si>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</si>
  <si>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</si>
  <si>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</si>
  <si>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</si>
  <si>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</si>
  <si>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</si>
  <si>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</si>
  <si>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</si>
  <si>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</si>
  <si>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</si>
  <si>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</si>
  <si>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</si>
  <si>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</si>
  <si>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05/13/2021</t>
    </r>
  </si>
  <si>
    <t>5/13/2021</t>
  </si>
  <si>
    <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64 - 66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</si>
</sst>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102" t="s">
        <v>21</v>
      </c>
      <c r="B10" s="102"/>
      <c r="C10" s="102"/>
      <c r="D10" s="102"/>
      <c r="E10" s="102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15" zoomScaleNormal="70" zoomScaleSheetLayoutView="115" workbookViewId="0">
      <selection activeCell="J18" sqref="J18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103" t="s">
        <v>40</v>
      </c>
      <c r="C1" s="103"/>
      <c r="D1" s="103"/>
      <c r="E1" s="104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101" t="s">
        <v>55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105" t="s">
        <v>0</v>
      </c>
      <c r="B13" s="106"/>
      <c r="C13" s="106"/>
      <c r="D13" s="106"/>
      <c r="E13" s="107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65.2</v>
      </c>
      <c r="E15" s="61">
        <f>'Raw Data'!N2</f>
        <v>3332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64</v>
      </c>
      <c r="E16" s="43">
        <f>'Raw Data'!N3</f>
        <v>3048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64</v>
      </c>
      <c r="E17" s="43">
        <f>'Raw Data'!N4</f>
        <v>3550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64.400000000000006</v>
      </c>
      <c r="E18" s="43">
        <f>'Raw Data'!N5</f>
        <v>3424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64.400000000000006</v>
      </c>
      <c r="E19" s="43">
        <f>'Raw Data'!N6</f>
        <v>3256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64</v>
      </c>
      <c r="E20" s="43">
        <f>'Raw Data'!N7</f>
        <v>3578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05/13/2021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I38" sqref="I38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3" t="s">
        <v>54</v>
      </c>
      <c r="D2" s="84">
        <v>0.64637731481481475</v>
      </c>
      <c r="E2" s="85" t="s">
        <v>34</v>
      </c>
      <c r="F2" s="85">
        <v>3350</v>
      </c>
      <c r="G2" s="85">
        <v>0.3</v>
      </c>
      <c r="H2" s="85">
        <v>66</v>
      </c>
      <c r="I2" s="77">
        <f>AVERAGE(F2:F6)</f>
        <v>3332</v>
      </c>
      <c r="J2" s="23">
        <f>AVERAGE(H2:H6)</f>
        <v>65.2</v>
      </c>
      <c r="K2" s="6"/>
      <c r="L2" s="67" t="str">
        <f>A2</f>
        <v>1+35</v>
      </c>
      <c r="M2" s="8">
        <f>B2</f>
        <v>-5</v>
      </c>
      <c r="N2" s="8">
        <f>I2</f>
        <v>3332</v>
      </c>
      <c r="O2" s="8">
        <f>J2</f>
        <v>65.2</v>
      </c>
    </row>
    <row r="3" spans="1:15" x14ac:dyDescent="0.25">
      <c r="A3" s="18" t="s">
        <v>48</v>
      </c>
      <c r="B3" s="66">
        <v>-5</v>
      </c>
      <c r="C3" s="83" t="s">
        <v>54</v>
      </c>
      <c r="D3" s="84">
        <v>0.64653935185185185</v>
      </c>
      <c r="E3" s="85" t="s">
        <v>34</v>
      </c>
      <c r="F3" s="85">
        <v>3370</v>
      </c>
      <c r="G3" s="85">
        <v>0.3</v>
      </c>
      <c r="H3" s="85">
        <v>66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3048</v>
      </c>
      <c r="O3" s="8">
        <f>J7</f>
        <v>64</v>
      </c>
    </row>
    <row r="4" spans="1:15" x14ac:dyDescent="0.25">
      <c r="A4" s="18" t="s">
        <v>48</v>
      </c>
      <c r="B4" s="66">
        <v>-5</v>
      </c>
      <c r="C4" s="83" t="s">
        <v>54</v>
      </c>
      <c r="D4" s="84">
        <v>0.64671296296296299</v>
      </c>
      <c r="E4" s="85" t="s">
        <v>34</v>
      </c>
      <c r="F4" s="85">
        <v>3330</v>
      </c>
      <c r="G4" s="85">
        <v>0.3</v>
      </c>
      <c r="H4" s="85">
        <v>66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3550</v>
      </c>
      <c r="O4" s="8">
        <f>J12</f>
        <v>64</v>
      </c>
    </row>
    <row r="5" spans="1:15" x14ac:dyDescent="0.25">
      <c r="A5" s="18" t="s">
        <v>48</v>
      </c>
      <c r="B5" s="66">
        <v>-5</v>
      </c>
      <c r="C5" s="83" t="s">
        <v>54</v>
      </c>
      <c r="D5" s="84">
        <v>0.64909722222222221</v>
      </c>
      <c r="E5" s="85" t="s">
        <v>19</v>
      </c>
      <c r="F5" s="85">
        <v>3310</v>
      </c>
      <c r="G5" s="85">
        <v>0.3</v>
      </c>
      <c r="H5" s="85">
        <v>64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3424</v>
      </c>
      <c r="O5" s="8">
        <f>J17</f>
        <v>64.400000000000006</v>
      </c>
    </row>
    <row r="6" spans="1:15" x14ac:dyDescent="0.25">
      <c r="A6" s="18" t="s">
        <v>48</v>
      </c>
      <c r="B6" s="16">
        <v>-5</v>
      </c>
      <c r="C6" s="83" t="s">
        <v>54</v>
      </c>
      <c r="D6" s="84">
        <v>0.64928240740740739</v>
      </c>
      <c r="E6" s="85" t="s">
        <v>19</v>
      </c>
      <c r="F6" s="85">
        <v>3300</v>
      </c>
      <c r="G6" s="85">
        <v>0.3</v>
      </c>
      <c r="H6" s="85">
        <v>64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3256</v>
      </c>
      <c r="O6" s="8">
        <f>J22</f>
        <v>64.400000000000006</v>
      </c>
    </row>
    <row r="7" spans="1:15" x14ac:dyDescent="0.25">
      <c r="A7" s="17" t="s">
        <v>48</v>
      </c>
      <c r="B7" s="14">
        <v>-15</v>
      </c>
      <c r="C7" s="86" t="s">
        <v>54</v>
      </c>
      <c r="D7" s="87">
        <v>0.65005787037037044</v>
      </c>
      <c r="E7" s="88" t="s">
        <v>34</v>
      </c>
      <c r="F7" s="88">
        <v>3160</v>
      </c>
      <c r="G7" s="88">
        <v>0.3</v>
      </c>
      <c r="H7" s="89">
        <v>64</v>
      </c>
      <c r="I7" s="77">
        <f>AVERAGE(F7:F11)</f>
        <v>3048</v>
      </c>
      <c r="J7" s="23">
        <f>AVERAGE(H7:H11)</f>
        <v>64</v>
      </c>
      <c r="K7" s="6"/>
      <c r="L7" s="67" t="str">
        <f>L6</f>
        <v>1+50</v>
      </c>
      <c r="M7" s="8">
        <f>B27</f>
        <v>-25</v>
      </c>
      <c r="N7" s="8">
        <f>I27</f>
        <v>3578</v>
      </c>
      <c r="O7" s="8">
        <f>J27</f>
        <v>64</v>
      </c>
    </row>
    <row r="8" spans="1:15" x14ac:dyDescent="0.25">
      <c r="A8" s="18" t="s">
        <v>48</v>
      </c>
      <c r="B8" s="16">
        <v>-15</v>
      </c>
      <c r="C8" s="90" t="s">
        <v>54</v>
      </c>
      <c r="D8" s="91">
        <v>0.6502430555555555</v>
      </c>
      <c r="E8" s="92" t="s">
        <v>34</v>
      </c>
      <c r="F8" s="92">
        <v>3120</v>
      </c>
      <c r="G8" s="92">
        <v>0.3</v>
      </c>
      <c r="H8" s="93">
        <v>64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90" t="s">
        <v>54</v>
      </c>
      <c r="D9" s="91">
        <v>0.65042824074074079</v>
      </c>
      <c r="E9" s="92" t="s">
        <v>34</v>
      </c>
      <c r="F9" s="92">
        <v>3160</v>
      </c>
      <c r="G9" s="92">
        <v>0.3</v>
      </c>
      <c r="H9" s="93">
        <v>64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90" t="s">
        <v>54</v>
      </c>
      <c r="D10" s="91">
        <v>0.65093750000000006</v>
      </c>
      <c r="E10" s="92" t="s">
        <v>19</v>
      </c>
      <c r="F10" s="92">
        <v>2910</v>
      </c>
      <c r="G10" s="92">
        <v>0.3</v>
      </c>
      <c r="H10" s="93">
        <v>64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94" t="s">
        <v>54</v>
      </c>
      <c r="D11" s="95">
        <v>0.65112268518518512</v>
      </c>
      <c r="E11" s="96" t="s">
        <v>19</v>
      </c>
      <c r="F11" s="96">
        <v>2890</v>
      </c>
      <c r="G11" s="96">
        <v>0.3</v>
      </c>
      <c r="H11" s="97">
        <v>64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3" t="s">
        <v>54</v>
      </c>
      <c r="D12" s="84">
        <v>0.65392361111111108</v>
      </c>
      <c r="E12" s="85" t="s">
        <v>34</v>
      </c>
      <c r="F12" s="85">
        <v>3380</v>
      </c>
      <c r="G12" s="85">
        <v>0.3</v>
      </c>
      <c r="H12" s="85">
        <v>64</v>
      </c>
      <c r="I12" s="77">
        <f>AVERAGE(F12:F16)</f>
        <v>3550</v>
      </c>
      <c r="J12" s="23">
        <f>AVERAGE(H12:H16)</f>
        <v>64</v>
      </c>
      <c r="K12" s="6"/>
    </row>
    <row r="13" spans="1:15" x14ac:dyDescent="0.25">
      <c r="A13" s="18" t="s">
        <v>48</v>
      </c>
      <c r="B13" s="66">
        <v>-25</v>
      </c>
      <c r="C13" s="83" t="s">
        <v>54</v>
      </c>
      <c r="D13" s="84">
        <v>0.65410879629629626</v>
      </c>
      <c r="E13" s="85" t="s">
        <v>34</v>
      </c>
      <c r="F13" s="85">
        <v>3480</v>
      </c>
      <c r="G13" s="85">
        <v>0.3</v>
      </c>
      <c r="H13" s="85">
        <v>64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3" t="s">
        <v>54</v>
      </c>
      <c r="D14" s="84">
        <v>0.65429398148148155</v>
      </c>
      <c r="E14" s="85" t="s">
        <v>34</v>
      </c>
      <c r="F14" s="85">
        <v>3390</v>
      </c>
      <c r="G14" s="85">
        <v>0.3</v>
      </c>
      <c r="H14" s="85">
        <v>64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3" t="s">
        <v>54</v>
      </c>
      <c r="D15" s="84">
        <v>0.65516203703703701</v>
      </c>
      <c r="E15" s="85" t="s">
        <v>19</v>
      </c>
      <c r="F15" s="85">
        <v>3770</v>
      </c>
      <c r="G15" s="85">
        <v>0.3</v>
      </c>
      <c r="H15" s="85">
        <v>64</v>
      </c>
      <c r="I15" s="78"/>
      <c r="J15" s="25"/>
    </row>
    <row r="16" spans="1:15" x14ac:dyDescent="0.25">
      <c r="A16" s="18" t="s">
        <v>48</v>
      </c>
      <c r="B16" s="16">
        <v>-25</v>
      </c>
      <c r="C16" s="83" t="s">
        <v>54</v>
      </c>
      <c r="D16" s="84">
        <v>0.65607638888888886</v>
      </c>
      <c r="E16" s="85" t="s">
        <v>19</v>
      </c>
      <c r="F16" s="85">
        <v>3730</v>
      </c>
      <c r="G16" s="85">
        <v>0.3</v>
      </c>
      <c r="H16" s="85">
        <v>64</v>
      </c>
      <c r="I16" s="79"/>
      <c r="J16" s="26"/>
    </row>
    <row r="17" spans="1:25" x14ac:dyDescent="0.25">
      <c r="A17" s="17" t="s">
        <v>49</v>
      </c>
      <c r="B17" s="14">
        <v>-5</v>
      </c>
      <c r="C17" s="86" t="s">
        <v>54</v>
      </c>
      <c r="D17" s="87">
        <v>0.66453703703703704</v>
      </c>
      <c r="E17" s="88" t="s">
        <v>34</v>
      </c>
      <c r="F17" s="88">
        <v>3460</v>
      </c>
      <c r="G17" s="88">
        <v>0.3</v>
      </c>
      <c r="H17" s="89">
        <v>64</v>
      </c>
      <c r="I17" s="77">
        <f>AVERAGE(F17:F21)</f>
        <v>3424</v>
      </c>
      <c r="J17" s="23">
        <f>AVERAGE(H17:H21)</f>
        <v>64.400000000000006</v>
      </c>
    </row>
    <row r="18" spans="1:25" x14ac:dyDescent="0.25">
      <c r="A18" s="18" t="s">
        <v>49</v>
      </c>
      <c r="B18" s="16">
        <v>-5</v>
      </c>
      <c r="C18" s="90" t="s">
        <v>54</v>
      </c>
      <c r="D18" s="91">
        <v>0.66473379629629636</v>
      </c>
      <c r="E18" s="92" t="s">
        <v>34</v>
      </c>
      <c r="F18" s="92">
        <v>3440</v>
      </c>
      <c r="G18" s="92">
        <v>0.3</v>
      </c>
      <c r="H18" s="93">
        <v>64</v>
      </c>
      <c r="I18" s="78"/>
      <c r="J18" s="25"/>
    </row>
    <row r="19" spans="1:25" x14ac:dyDescent="0.25">
      <c r="A19" s="18" t="s">
        <v>49</v>
      </c>
      <c r="B19" s="16">
        <v>-5</v>
      </c>
      <c r="C19" s="98" t="s">
        <v>54</v>
      </c>
      <c r="D19" s="99">
        <v>0.66694444444444445</v>
      </c>
      <c r="E19" s="100" t="s">
        <v>19</v>
      </c>
      <c r="F19" s="100">
        <v>3410</v>
      </c>
      <c r="G19" s="100">
        <v>0.3</v>
      </c>
      <c r="H19" s="100">
        <v>64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98" t="s">
        <v>54</v>
      </c>
      <c r="D20" s="99">
        <v>0.66712962962962974</v>
      </c>
      <c r="E20" s="100" t="s">
        <v>19</v>
      </c>
      <c r="F20" s="100">
        <v>3400</v>
      </c>
      <c r="G20" s="100">
        <v>0.3</v>
      </c>
      <c r="H20" s="100">
        <v>64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98" t="s">
        <v>54</v>
      </c>
      <c r="D21" s="99">
        <v>0.66731481481481481</v>
      </c>
      <c r="E21" s="100" t="s">
        <v>19</v>
      </c>
      <c r="F21" s="100">
        <v>3410</v>
      </c>
      <c r="G21" s="100">
        <v>0.3</v>
      </c>
      <c r="H21" s="100">
        <v>66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6" t="s">
        <v>54</v>
      </c>
      <c r="D22" s="87">
        <v>0.66164351851851855</v>
      </c>
      <c r="E22" s="88" t="s">
        <v>34</v>
      </c>
      <c r="F22" s="88">
        <v>3160</v>
      </c>
      <c r="G22" s="88">
        <v>0.3</v>
      </c>
      <c r="H22" s="89">
        <v>64</v>
      </c>
      <c r="I22" s="77">
        <f>AVERAGE(F22:F26)</f>
        <v>3256</v>
      </c>
      <c r="J22" s="23">
        <f>AVERAGE(H22:H26)</f>
        <v>64.400000000000006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3" t="s">
        <v>54</v>
      </c>
      <c r="D23" s="84">
        <v>0.66182870370370372</v>
      </c>
      <c r="E23" s="85" t="s">
        <v>34</v>
      </c>
      <c r="F23" s="85">
        <v>3150</v>
      </c>
      <c r="G23" s="85">
        <v>0.3</v>
      </c>
      <c r="H23" s="85">
        <v>64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3" t="s">
        <v>54</v>
      </c>
      <c r="D24" s="84">
        <v>0.6620138888888889</v>
      </c>
      <c r="E24" s="85" t="s">
        <v>34</v>
      </c>
      <c r="F24" s="85">
        <v>3260</v>
      </c>
      <c r="G24" s="85">
        <v>0.3</v>
      </c>
      <c r="H24" s="85">
        <v>66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3" t="s">
        <v>54</v>
      </c>
      <c r="D25" s="84">
        <v>0.66248842592592594</v>
      </c>
      <c r="E25" s="85" t="s">
        <v>19</v>
      </c>
      <c r="F25" s="85">
        <v>3320</v>
      </c>
      <c r="G25" s="85">
        <v>0.3</v>
      </c>
      <c r="H25" s="85">
        <v>64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3" t="s">
        <v>54</v>
      </c>
      <c r="D26" s="84">
        <v>0.66267361111111112</v>
      </c>
      <c r="E26" s="85" t="s">
        <v>19</v>
      </c>
      <c r="F26" s="85">
        <v>3390</v>
      </c>
      <c r="G26" s="85">
        <v>0.3</v>
      </c>
      <c r="H26" s="85">
        <v>64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 t="s">
        <v>54</v>
      </c>
      <c r="D27" s="87">
        <v>0.65688657407407403</v>
      </c>
      <c r="E27" s="88" t="s">
        <v>34</v>
      </c>
      <c r="F27" s="88">
        <v>3670</v>
      </c>
      <c r="G27" s="88">
        <v>0.3</v>
      </c>
      <c r="H27" s="89">
        <v>64</v>
      </c>
      <c r="I27" s="77">
        <f>AVERAGE(F27:F31)</f>
        <v>3578</v>
      </c>
      <c r="J27" s="23">
        <f>AVERAGE(H27:H31)</f>
        <v>64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0" t="s">
        <v>54</v>
      </c>
      <c r="D28" s="91">
        <v>0.65706018518518516</v>
      </c>
      <c r="E28" s="92" t="s">
        <v>34</v>
      </c>
      <c r="F28" s="92">
        <v>3590</v>
      </c>
      <c r="G28" s="92">
        <v>0.3</v>
      </c>
      <c r="H28" s="93">
        <v>64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0" t="s">
        <v>54</v>
      </c>
      <c r="D29" s="91">
        <v>0.65957175925925926</v>
      </c>
      <c r="E29" s="92" t="s">
        <v>19</v>
      </c>
      <c r="F29" s="92">
        <v>3540</v>
      </c>
      <c r="G29" s="92">
        <v>0.3</v>
      </c>
      <c r="H29" s="93">
        <v>64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0" t="s">
        <v>54</v>
      </c>
      <c r="D30" s="91">
        <v>0.65975694444444444</v>
      </c>
      <c r="E30" s="92" t="s">
        <v>19</v>
      </c>
      <c r="F30" s="92">
        <v>3550</v>
      </c>
      <c r="G30" s="92">
        <v>0.3</v>
      </c>
      <c r="H30" s="93">
        <v>64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4" t="s">
        <v>54</v>
      </c>
      <c r="D31" s="95">
        <v>0.65994212962962961</v>
      </c>
      <c r="E31" s="96" t="s">
        <v>19</v>
      </c>
      <c r="F31" s="96">
        <v>3540</v>
      </c>
      <c r="G31" s="96">
        <v>0.3</v>
      </c>
      <c r="H31" s="97">
        <v>64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D57B-1B59-4018-81E3-4B3ED6B97521}"/>
</file>

<file path=customXml/itemProps2.xml><?xml version="1.0" encoding="utf-8"?>
<ds:datastoreItem xmlns:ds="http://schemas.openxmlformats.org/officeDocument/2006/customXml" ds:itemID="{3F4EC6D5-523B-453D-AF86-4C64C3FB6B95}"/>
</file>

<file path=customXml/itemProps3.xml><?xml version="1.0" encoding="utf-8"?>
<ds:datastoreItem xmlns:ds="http://schemas.openxmlformats.org/officeDocument/2006/customXml" ds:itemID="{60427791-CFCD-4F1C-ACFA-F17314E6E8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2021-05-19T16:45:57Z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