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13 PSPA CC9 Weekly Raw Data/20210513 PSPA CC9 Weekly Raw Data/"/>
    </mc:Choice>
  </mc:AlternateContent>
  <xr:revisionPtr revIDLastSave="23" documentId="13_ncr:1_{A49A9835-23D9-4834-9D5D-162AADC73B81}" xr6:coauthVersionLast="46" xr6:coauthVersionMax="46" xr10:uidLastSave="{8DFD1A7A-ED89-4717-AEB1-C129DB9A1BEF}"/>
  <bookViews>
    <workbookView xWindow="1080" yWindow="315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<sst xmlns="http://schemas.openxmlformats.org/spreadsheetml/2006/main" count="145" uniqueCount="57">
  <si>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</si>
  <si>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</si>
  <si>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</si>
  <si>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</si>
  <si>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</si>
  <si>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</si>
  <si>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</si>
  <si>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</si>
  <si>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</si>
  <si>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</si>
  <si>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</si>
  <si>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</si>
  <si>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</si>
  <si>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</si>
  <si>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</si>
  <si>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</si>
  <si>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</si>
  <si>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</si>
  <si>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</si>
  <si>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</si>
  <si>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</si>
  <si>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</si>
  <si>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</si>
  <si>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</si>
  <si>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</si>
  <si>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</si>
  <si>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</si>
  <si>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</si>
  <si>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</si>
  <si>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</si>
  <si>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</si>
  <si>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</si>
  <si>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</si>
  <si>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</si>
  <si>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</si>
  <si>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</si>
  <si>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</si>
  <si>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</si>
  <si>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</si>
  <si>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</si>
  <si>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</si>
  <si>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</si>
  <si>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</si>
  <si>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</si>
  <si>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</si>
  <si>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</si>
  <si>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</si>
  <si>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</si>
  <si>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</si>
  <si>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</si>
  <si>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</si>
  <si>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</si>
  <si>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</si>
  <si>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</si>
  <si>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05/13/2021</t>
    </r>
  </si>
  <si>
    <t>5/13/2021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</si>
  <si>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64 - 65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</si>
</sst>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G15" sqref="G15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9" t="s">
        <v>43</v>
      </c>
      <c r="C1" s="99"/>
      <c r="D1" s="99"/>
      <c r="E1" s="100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64</v>
      </c>
      <c r="E15" s="61">
        <f>'Raw Data'!N2</f>
        <v>3818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64</v>
      </c>
      <c r="E16" s="43">
        <f>'Raw Data'!N3</f>
        <v>3390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64</v>
      </c>
      <c r="E17" s="43">
        <f>'Raw Data'!N4</f>
        <v>3626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64.400000000000006</v>
      </c>
      <c r="E18" s="43">
        <f>'Raw Data'!N5</f>
        <v>3638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64</v>
      </c>
      <c r="E19" s="43">
        <f>'Raw Data'!N6</f>
        <v>3496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64</v>
      </c>
      <c r="E20" s="43">
        <f>'Raw Data'!N7</f>
        <v>3760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51</v>
      </c>
      <c r="B22" s="81"/>
      <c r="C22" s="81"/>
      <c r="D22" s="81"/>
      <c r="E22" s="80"/>
    </row>
    <row r="23" spans="1:7" s="83" customFormat="1" ht="12" x14ac:dyDescent="0.25">
      <c r="A23" s="82" t="s">
        <v>52</v>
      </c>
      <c r="B23" s="81"/>
      <c r="C23" s="81"/>
      <c r="D23" s="81"/>
      <c r="E23" s="80"/>
    </row>
    <row r="24" spans="1:7" s="83" customFormat="1" ht="12" x14ac:dyDescent="0.25">
      <c r="A24" s="82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05/13/2021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N29" sqref="N29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6" t="s">
        <v>55</v>
      </c>
      <c r="D2" s="87">
        <v>0.52438657407407407</v>
      </c>
      <c r="E2" s="88" t="s">
        <v>34</v>
      </c>
      <c r="F2" s="88">
        <v>3830</v>
      </c>
      <c r="G2" s="88">
        <v>0.3</v>
      </c>
      <c r="H2" s="89">
        <v>64</v>
      </c>
      <c r="I2" s="77">
        <f>AVERAGE(F2:F6)</f>
        <v>3818</v>
      </c>
      <c r="J2" s="23">
        <f>AVERAGE(H2:H6)</f>
        <v>64</v>
      </c>
      <c r="K2" s="6"/>
      <c r="L2" s="67" t="str">
        <f>A2</f>
        <v>0+75</v>
      </c>
      <c r="M2" s="8">
        <f>B2</f>
        <v>-5</v>
      </c>
      <c r="N2" s="8">
        <f>I2</f>
        <v>3818</v>
      </c>
      <c r="O2" s="8">
        <f>J2</f>
        <v>64</v>
      </c>
    </row>
    <row r="3" spans="1:16" x14ac:dyDescent="0.25">
      <c r="A3" s="18" t="s">
        <v>48</v>
      </c>
      <c r="B3" s="16">
        <v>-5</v>
      </c>
      <c r="C3" s="90" t="s">
        <v>55</v>
      </c>
      <c r="D3" s="91">
        <v>0.52457175925925925</v>
      </c>
      <c r="E3" s="92" t="s">
        <v>34</v>
      </c>
      <c r="F3" s="92">
        <v>3810</v>
      </c>
      <c r="G3" s="92">
        <v>0.3</v>
      </c>
      <c r="H3" s="93">
        <v>64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3390</v>
      </c>
      <c r="O3" s="8">
        <f>J7</f>
        <v>64</v>
      </c>
    </row>
    <row r="4" spans="1:16" x14ac:dyDescent="0.25">
      <c r="A4" s="18" t="s">
        <v>48</v>
      </c>
      <c r="B4" s="16">
        <v>-5</v>
      </c>
      <c r="C4" s="90" t="s">
        <v>55</v>
      </c>
      <c r="D4" s="91">
        <v>0.52475694444444443</v>
      </c>
      <c r="E4" s="92" t="s">
        <v>34</v>
      </c>
      <c r="F4" s="92">
        <v>3790</v>
      </c>
      <c r="G4" s="92">
        <v>0.3</v>
      </c>
      <c r="H4" s="93">
        <v>64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3626</v>
      </c>
      <c r="O4" s="8">
        <f>J12</f>
        <v>64</v>
      </c>
    </row>
    <row r="5" spans="1:16" x14ac:dyDescent="0.25">
      <c r="A5" s="18" t="s">
        <v>48</v>
      </c>
      <c r="B5" s="16">
        <v>-5</v>
      </c>
      <c r="C5" s="90" t="s">
        <v>55</v>
      </c>
      <c r="D5" s="91">
        <v>0.52523148148148147</v>
      </c>
      <c r="E5" s="92" t="s">
        <v>19</v>
      </c>
      <c r="F5" s="92">
        <v>3830</v>
      </c>
      <c r="G5" s="92">
        <v>0.3</v>
      </c>
      <c r="H5" s="93">
        <v>64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3638</v>
      </c>
      <c r="O5" s="8">
        <f>J17</f>
        <v>64.400000000000006</v>
      </c>
    </row>
    <row r="6" spans="1:16" x14ac:dyDescent="0.25">
      <c r="A6" s="19" t="s">
        <v>48</v>
      </c>
      <c r="B6" s="20">
        <v>-5</v>
      </c>
      <c r="C6" s="94" t="s">
        <v>55</v>
      </c>
      <c r="D6" s="95">
        <v>0.52541666666666664</v>
      </c>
      <c r="E6" s="96" t="s">
        <v>19</v>
      </c>
      <c r="F6" s="96">
        <v>3830</v>
      </c>
      <c r="G6" s="96">
        <v>0.3</v>
      </c>
      <c r="H6" s="97">
        <v>64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3496</v>
      </c>
      <c r="O6" s="8">
        <f>J22</f>
        <v>64</v>
      </c>
    </row>
    <row r="7" spans="1:16" x14ac:dyDescent="0.25">
      <c r="A7" s="18" t="s">
        <v>48</v>
      </c>
      <c r="B7" s="16">
        <v>-15</v>
      </c>
      <c r="C7" s="84" t="s">
        <v>55</v>
      </c>
      <c r="D7" s="85">
        <v>0.52743055555555551</v>
      </c>
      <c r="E7" t="s">
        <v>34</v>
      </c>
      <c r="F7">
        <v>3540</v>
      </c>
      <c r="G7">
        <v>0.3</v>
      </c>
      <c r="H7">
        <v>64</v>
      </c>
      <c r="I7" s="77">
        <f>AVERAGE(F7:F11)</f>
        <v>3390</v>
      </c>
      <c r="J7" s="23">
        <f>AVERAGE(H7:H11)</f>
        <v>64</v>
      </c>
      <c r="K7" s="6"/>
      <c r="L7" s="67" t="str">
        <f>L6</f>
        <v>0+90</v>
      </c>
      <c r="M7" s="8">
        <f>B27</f>
        <v>-25</v>
      </c>
      <c r="N7" s="8">
        <f>I27</f>
        <v>3760</v>
      </c>
      <c r="O7" s="8">
        <f>J27</f>
        <v>64</v>
      </c>
    </row>
    <row r="8" spans="1:16" x14ac:dyDescent="0.25">
      <c r="A8" s="18" t="s">
        <v>48</v>
      </c>
      <c r="B8" s="66">
        <v>-15</v>
      </c>
      <c r="C8" s="84" t="s">
        <v>55</v>
      </c>
      <c r="D8" s="85">
        <v>0.5276157407407408</v>
      </c>
      <c r="E8" t="s">
        <v>34</v>
      </c>
      <c r="F8">
        <v>3560</v>
      </c>
      <c r="G8">
        <v>0.3</v>
      </c>
      <c r="H8">
        <v>64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 t="s">
        <v>55</v>
      </c>
      <c r="D9" s="85">
        <v>0.52780092592592587</v>
      </c>
      <c r="E9" t="s">
        <v>34</v>
      </c>
      <c r="F9">
        <v>3460</v>
      </c>
      <c r="G9">
        <v>0.3</v>
      </c>
      <c r="H9">
        <v>64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 t="s">
        <v>55</v>
      </c>
      <c r="D10" s="85">
        <v>0.52824074074074068</v>
      </c>
      <c r="E10" t="s">
        <v>19</v>
      </c>
      <c r="F10">
        <v>3210</v>
      </c>
      <c r="G10">
        <v>0.3</v>
      </c>
      <c r="H10">
        <v>64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4" t="s">
        <v>55</v>
      </c>
      <c r="D11" s="85">
        <v>0.52842592592592597</v>
      </c>
      <c r="E11" t="s">
        <v>19</v>
      </c>
      <c r="F11">
        <v>3180</v>
      </c>
      <c r="G11">
        <v>0.3</v>
      </c>
      <c r="H11">
        <v>64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6" t="s">
        <v>55</v>
      </c>
      <c r="D12" s="87">
        <v>0.53412037037037041</v>
      </c>
      <c r="E12" s="88" t="s">
        <v>34</v>
      </c>
      <c r="F12" s="88">
        <v>3590</v>
      </c>
      <c r="G12" s="88">
        <v>0.3</v>
      </c>
      <c r="H12" s="89">
        <v>64</v>
      </c>
      <c r="I12" s="77">
        <f>AVERAGE(F12:F16)</f>
        <v>3626</v>
      </c>
      <c r="J12" s="23">
        <f>AVERAGE(H12:H16)</f>
        <v>64</v>
      </c>
      <c r="K12" s="6"/>
    </row>
    <row r="13" spans="1:16" x14ac:dyDescent="0.25">
      <c r="A13" s="18" t="s">
        <v>48</v>
      </c>
      <c r="B13" s="16">
        <v>-25</v>
      </c>
      <c r="C13" s="90" t="s">
        <v>55</v>
      </c>
      <c r="D13" s="91">
        <v>0.53430555555555559</v>
      </c>
      <c r="E13" s="92" t="s">
        <v>34</v>
      </c>
      <c r="F13" s="92">
        <v>3650</v>
      </c>
      <c r="G13" s="92">
        <v>0.3</v>
      </c>
      <c r="H13" s="93">
        <v>64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90" t="s">
        <v>55</v>
      </c>
      <c r="D14" s="91">
        <v>0.53449074074074077</v>
      </c>
      <c r="E14" s="92" t="s">
        <v>34</v>
      </c>
      <c r="F14" s="92">
        <v>3580</v>
      </c>
      <c r="G14" s="92">
        <v>0.3</v>
      </c>
      <c r="H14" s="93">
        <v>64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90" t="s">
        <v>55</v>
      </c>
      <c r="D15" s="91">
        <v>0.5349652777777778</v>
      </c>
      <c r="E15" s="92" t="s">
        <v>19</v>
      </c>
      <c r="F15" s="92">
        <v>3670</v>
      </c>
      <c r="G15" s="92">
        <v>0.3</v>
      </c>
      <c r="H15" s="93">
        <v>64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94" t="s">
        <v>55</v>
      </c>
      <c r="D16" s="95">
        <v>0.53515046296296298</v>
      </c>
      <c r="E16" s="96" t="s">
        <v>19</v>
      </c>
      <c r="F16" s="96">
        <v>3640</v>
      </c>
      <c r="G16" s="96">
        <v>0.3</v>
      </c>
      <c r="H16" s="97">
        <v>64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 t="s">
        <v>55</v>
      </c>
      <c r="D17" s="85">
        <v>0.54540509259259262</v>
      </c>
      <c r="E17" t="s">
        <v>34</v>
      </c>
      <c r="F17">
        <v>3570</v>
      </c>
      <c r="G17">
        <v>0.3</v>
      </c>
      <c r="H17">
        <v>66</v>
      </c>
      <c r="I17" s="77">
        <f>AVERAGE(F17:F21)</f>
        <v>3638</v>
      </c>
      <c r="J17" s="23">
        <f>AVERAGE(H17:H21)</f>
        <v>64.400000000000006</v>
      </c>
      <c r="P17" s="15"/>
    </row>
    <row r="18" spans="1:25" x14ac:dyDescent="0.25">
      <c r="A18" s="18" t="s">
        <v>49</v>
      </c>
      <c r="B18" s="66">
        <v>-5</v>
      </c>
      <c r="C18" s="84" t="s">
        <v>55</v>
      </c>
      <c r="D18" s="85">
        <v>0.5455902777777778</v>
      </c>
      <c r="E18" t="s">
        <v>34</v>
      </c>
      <c r="F18">
        <v>3600</v>
      </c>
      <c r="G18">
        <v>0.3</v>
      </c>
      <c r="H18">
        <v>64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 t="s">
        <v>55</v>
      </c>
      <c r="D19" s="85">
        <v>0.54577546296296298</v>
      </c>
      <c r="E19" t="s">
        <v>34</v>
      </c>
      <c r="F19">
        <v>3580</v>
      </c>
      <c r="G19">
        <v>0.3</v>
      </c>
      <c r="H19">
        <v>64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 t="s">
        <v>55</v>
      </c>
      <c r="D20" s="85">
        <v>0.5463541666666667</v>
      </c>
      <c r="E20" t="s">
        <v>19</v>
      </c>
      <c r="F20">
        <v>3730</v>
      </c>
      <c r="G20">
        <v>0.3</v>
      </c>
      <c r="H20">
        <v>64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4" t="s">
        <v>55</v>
      </c>
      <c r="D21" s="85">
        <v>0.54653935185185187</v>
      </c>
      <c r="E21" t="s">
        <v>19</v>
      </c>
      <c r="F21">
        <v>3710</v>
      </c>
      <c r="G21">
        <v>0.3</v>
      </c>
      <c r="H21">
        <v>64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6" t="s">
        <v>55</v>
      </c>
      <c r="D22" s="87">
        <v>0.54181712962962958</v>
      </c>
      <c r="E22" s="88" t="s">
        <v>34</v>
      </c>
      <c r="F22" s="88">
        <v>3420</v>
      </c>
      <c r="G22" s="88">
        <v>0.3</v>
      </c>
      <c r="H22" s="89">
        <v>64</v>
      </c>
      <c r="I22" s="77">
        <f>AVERAGE(F22:F26)</f>
        <v>3496</v>
      </c>
      <c r="J22" s="23">
        <f>AVERAGE(H22:H26)</f>
        <v>64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90" t="s">
        <v>55</v>
      </c>
      <c r="D23" s="91">
        <v>0.54200231481481487</v>
      </c>
      <c r="E23" s="92" t="s">
        <v>34</v>
      </c>
      <c r="F23" s="92">
        <v>3530</v>
      </c>
      <c r="G23" s="92">
        <v>0.3</v>
      </c>
      <c r="H23" s="93">
        <v>64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90" t="s">
        <v>55</v>
      </c>
      <c r="D24" s="91">
        <v>0.54218749999999993</v>
      </c>
      <c r="E24" s="92" t="s">
        <v>34</v>
      </c>
      <c r="F24" s="92">
        <v>3430</v>
      </c>
      <c r="G24" s="92">
        <v>0.3</v>
      </c>
      <c r="H24" s="93">
        <v>64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90" t="s">
        <v>55</v>
      </c>
      <c r="D25" s="91">
        <v>0.54265046296296293</v>
      </c>
      <c r="E25" s="92" t="s">
        <v>19</v>
      </c>
      <c r="F25" s="92">
        <v>3530</v>
      </c>
      <c r="G25" s="92">
        <v>0.3</v>
      </c>
      <c r="H25" s="93">
        <v>64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94" t="s">
        <v>55</v>
      </c>
      <c r="D26" s="95">
        <v>0.54283564814814811</v>
      </c>
      <c r="E26" s="96" t="s">
        <v>19</v>
      </c>
      <c r="F26" s="96">
        <v>3570</v>
      </c>
      <c r="G26" s="96">
        <v>0.3</v>
      </c>
      <c r="H26" s="97">
        <v>64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 t="s">
        <v>55</v>
      </c>
      <c r="D27" s="87">
        <v>0.53891203703703705</v>
      </c>
      <c r="E27" s="88" t="s">
        <v>34</v>
      </c>
      <c r="F27" s="88">
        <v>3700</v>
      </c>
      <c r="G27" s="88">
        <v>0.3</v>
      </c>
      <c r="H27" s="89">
        <v>64</v>
      </c>
      <c r="I27" s="77">
        <f>AVERAGE(F27:F31)</f>
        <v>3760</v>
      </c>
      <c r="J27" s="23">
        <f>AVERAGE(H27:H31)</f>
        <v>64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0" t="s">
        <v>55</v>
      </c>
      <c r="D28" s="91">
        <v>0.53909722222222223</v>
      </c>
      <c r="E28" s="92" t="s">
        <v>34</v>
      </c>
      <c r="F28" s="92">
        <v>3750</v>
      </c>
      <c r="G28" s="92">
        <v>0.3</v>
      </c>
      <c r="H28" s="93">
        <v>64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0" t="s">
        <v>55</v>
      </c>
      <c r="D29" s="91">
        <v>0.5392824074074074</v>
      </c>
      <c r="E29" s="92" t="s">
        <v>34</v>
      </c>
      <c r="F29" s="92">
        <v>3690</v>
      </c>
      <c r="G29" s="92">
        <v>0.3</v>
      </c>
      <c r="H29" s="93">
        <v>64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0" t="s">
        <v>55</v>
      </c>
      <c r="D30" s="91">
        <v>0.53976851851851848</v>
      </c>
      <c r="E30" s="92" t="s">
        <v>19</v>
      </c>
      <c r="F30" s="92">
        <v>3830</v>
      </c>
      <c r="G30" s="92">
        <v>0.3</v>
      </c>
      <c r="H30" s="93">
        <v>64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4" t="s">
        <v>55</v>
      </c>
      <c r="D31" s="95">
        <v>0.53996527777777781</v>
      </c>
      <c r="E31" s="96" t="s">
        <v>19</v>
      </c>
      <c r="F31" s="96">
        <v>3830</v>
      </c>
      <c r="G31" s="96">
        <v>0.3</v>
      </c>
      <c r="H31" s="97">
        <v>64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4D2937-4B0E-4C5A-B065-4A08471C729F}"/>
</file>

<file path=customXml/itemProps2.xml><?xml version="1.0" encoding="utf-8"?>
<ds:datastoreItem xmlns:ds="http://schemas.openxmlformats.org/officeDocument/2006/customXml" ds:itemID="{246615B8-6AFB-493A-80B8-E0133865EDFC}"/>
</file>

<file path=customXml/itemProps3.xml><?xml version="1.0" encoding="utf-8"?>
<ds:datastoreItem xmlns:ds="http://schemas.openxmlformats.org/officeDocument/2006/customXml" ds:itemID="{D3EA9F04-1EF6-4DCF-98DC-6D80AAF11D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2021-05-19T16:33:46Z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